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nleitung" sheetId="1" state="visible" r:id="rId3"/>
    <sheet name="Bewertung" sheetId="2" state="visible" r:id="rId4"/>
    <sheet name="Auswertung" sheetId="3" state="visible" r:id="rId5"/>
    <sheet name="Kosten" sheetId="4" state="visible" r:id="rId6"/>
    <sheet name="Vergleich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<sst xmlns="http://schemas.openxmlformats.org/spreadsheetml/2006/main" count="179" uniqueCount="109">
  <si>
    <t xml:space="preserve">KI-Tool-Audit — Bewertungsbogen</t>
  </si>
  <si>
    <t xml:space="preserve">Kyvero · getkyvero.com/resources/ai-tool-audit</t>
  </si>
  <si>
    <t xml:space="preserve">So verwenden Sie diese Datei</t>
  </si>
  <si>
    <t xml:space="preserve">1. Tragen Sie im Blatt "Bewertung" für jedes Kriterium einen Wert von 0 bis 3 ein. Ist ein Kriterium für Sie nicht relevant, lassen Sie die Zelle leer — dann zählt es weder in Punkte noch in mögliche Punkte.</t>
  </si>
  <si>
    <t xml:space="preserve">2. Skala: 0 = nicht erfüllt, 1 = teilweise, 2 = erfüllt, 3 = stark.</t>
  </si>
  <si>
    <t xml:space="preserve">3. K.-o.-Kriterien sind in Spalte C mit "ja" markiert. Ein K.-o.-Kriterium mit Bewertung 0 schlägt jede Punktzahl. Die Markierungen sind Vorschläge von Kyvero, kein allgemeingültiges Urteil: Spalte C ist frei editierbar — streichen Sie "ja" bei Punkten, die für Sie kein Ausschluss sind, und tragen Sie eigene ein.</t>
  </si>
  <si>
    <t xml:space="preserve">4. Im Blatt "Auswertung" tragen Sie in Spalte F Ihre eigene Gewichtung je Bereich ein. Vorbelegt ist überall 1, also gleiches Gewicht. Kyvero gibt bewusst keine Gewichtung vor.</t>
  </si>
  <si>
    <t xml:space="preserve">5. Die Prozentwerte sind eine Rechenhilfe aus Ihren eigenen Antworten, keine objektive Bewertung des Tools.</t>
  </si>
  <si>
    <t xml:space="preserve">6. Für einen Vergleich mehrerer Tools kopieren Sie die Datei je Tool und übertragen die Bereichswerte in das Blatt "Vergleich".</t>
  </si>
  <si>
    <t xml:space="preserve">Hinweis</t>
  </si>
  <si>
    <t xml:space="preserve">Diese Datei ist eine redaktionelle Arbeitshilfe und ersetzt keine Rechts- oder Datenschutzberatung. Alle Formeln sind sichtbar, es sind keine Makros enthalten.</t>
  </si>
  <si>
    <t xml:space="preserve">Bereich</t>
  </si>
  <si>
    <t xml:space="preserve">Kriterium</t>
  </si>
  <si>
    <t xml:space="preserve">K.-o.</t>
  </si>
  <si>
    <t xml:space="preserve">Bewertung 0-3</t>
  </si>
  <si>
    <t xml:space="preserve">Beleg / Quelle</t>
  </si>
  <si>
    <t xml:space="preserve">Notiz</t>
  </si>
  <si>
    <t xml:space="preserve">Offene Frage</t>
  </si>
  <si>
    <t xml:space="preserve">Verantwortlich</t>
  </si>
  <si>
    <t xml:space="preserve">Problem-Fit</t>
  </si>
  <si>
    <t xml:space="preserve">Der zu verbessernde Ablauf ist schriftlich beschrieben, inklusive Auslöser und Ergebnis. — Erkennbar an einer Prozessbeschreibung, nicht an einer Wunschliste.</t>
  </si>
  <si>
    <t xml:space="preserve">ja</t>
  </si>
  <si>
    <t xml:space="preserve">Der heutige Aufwand ist gemessen, nicht geschätzt. — Fünf bis zehn reale Fälle gestoppt.</t>
  </si>
  <si>
    <t xml:space="preserve">Es ist benannt, woran nach drei Monaten erkennbar wäre, dass sich nichts verbessert hat. — Ein Abbruchkriterium in einem Satz.</t>
  </si>
  <si>
    <t xml:space="preserve">Eine Lösung ohne neues Tool wurde ernsthaft geprüft. — Vorlage, Textbaustein oder Prozessänderung als Alternative.</t>
  </si>
  <si>
    <t xml:space="preserve">Funktionen</t>
  </si>
  <si>
    <t xml:space="preserve">Der eigene Anwendungsfall wurde im Test mit echten, anonymisierten Daten durchgespielt. — Nicht die Anbieter-Demo, sondern eigene Fälle.</t>
  </si>
  <si>
    <t xml:space="preserve">Die benötigten Funktionen sind im geplanten Tarif enthalten, nicht nur in einer höheren Stufe. — Preisseite gegen Funktionsseite prüfen.</t>
  </si>
  <si>
    <t xml:space="preserve">Grenzen wie Mengen-, Zeichen- oder Nutzungslimits sind bekannt. — Steht meist im Kleingedruckten der Tarifseite.</t>
  </si>
  <si>
    <t xml:space="preserve">Es ist klar, welche Funktionen als Beta oder Vorschau gekennzeichnet sind. — Beta-Funktionen sollten nicht Grundlage der Entscheidung sein.</t>
  </si>
  <si>
    <t xml:space="preserve">Bedienbarkeit</t>
  </si>
  <si>
    <t xml:space="preserve">Mindestens zwei spätere Nutzende haben das Tool selbst getestet. — Nicht nur die entscheidende Person.</t>
  </si>
  <si>
    <t xml:space="preserve">Der wichtigste Ablauf ist ohne Schulung in unter zehn Minuten nachvollziehbar. — Beobachten statt fragen.</t>
  </si>
  <si>
    <t xml:space="preserve">Die Oberfläche ist in der Arbeitssprache des Teams verfügbar. — Auch Fehlermeldungen und Hilfeseiten prüfen.</t>
  </si>
  <si>
    <t xml:space="preserve">Mobile oder Offline-Nutzung ist geklärt, sofern sie gebraucht wird. — Nur bewerten, wenn relevant.</t>
  </si>
  <si>
    <t xml:space="preserve">Integrationen</t>
  </si>
  <si>
    <t xml:space="preserve">Die benötigten Verbindungen zu vorhandenen Systemen existieren nachweislich. — Integrationsverzeichnis des Anbieters, nicht Marketingaussage.</t>
  </si>
  <si>
    <t xml:space="preserve">Es ist geprüft, ob die Integration im geplanten Tarif enthalten ist. — API-Zugang liegt oft in höheren Stufen.</t>
  </si>
  <si>
    <t xml:space="preserve">Bei manueller Übergabe ist der zusätzliche Aufwand beziffert. — Export und Import kosten Zeit pro Vorgang.</t>
  </si>
  <si>
    <t xml:space="preserve">Eine Schnittstelle für eigene Automatisierung ist vorhanden oder ausdrücklich nicht nötig. — API oder Webhook.</t>
  </si>
  <si>
    <t xml:space="preserve">Daten und Datenschutz</t>
  </si>
  <si>
    <t xml:space="preserve">Der Verarbeitungsort der Daten ist dokumentiert und mit den eigenen Anforderungen vereinbar. — Angabe in Dokumentation oder Vertragsunterlagen.</t>
  </si>
  <si>
    <t xml:space="preserve">Ein Vertrag zur Auftragsverarbeitung ist verfügbar und geprüft. — Prüfung durch die zuständige Stelle im Unternehmen.</t>
  </si>
  <si>
    <t xml:space="preserve">Es ist dokumentiert, ob Eingaben zum Training von Modellen verwendet werden und wie das abgeschaltet wird. — Oft eine Einstellung, oft tarifabhängig.</t>
  </si>
  <si>
    <t xml:space="preserve">Aufbewahrungs- und Löschfristen sind bekannt. — Wie lange bleiben Eingaben gespeichert?</t>
  </si>
  <si>
    <t xml:space="preserve">Unterauftragnehmer des Anbieters sind einsehbar. — Meist eine öffentliche Liste.</t>
  </si>
  <si>
    <t xml:space="preserve">Rechte und Berechtigungen</t>
  </si>
  <si>
    <t xml:space="preserve">Rollen und Berechtigungen lassen sich im geplanten Tarif differenzieren. — Nicht nur Administrator und Mitglied.</t>
  </si>
  <si>
    <t xml:space="preserve">Zugänge lassen sich zentral entziehen, wenn jemand das Unternehmen verlässt. — Administrationsbereich prüfen.</t>
  </si>
  <si>
    <t xml:space="preserve">Anmeldung über den bestehenden Identitätsanbieter ist möglich oder bewusst nicht erforderlich. — Single Sign-on ist häufig ein Aufpreisfeature.</t>
  </si>
  <si>
    <t xml:space="preserve">Es ist nachvollziehbar, wer welche Inhalte geändert oder geteilt hat. — Protokoll oder Versionsverlauf.</t>
  </si>
  <si>
    <t xml:space="preserve">Kosten</t>
  </si>
  <si>
    <t xml:space="preserve">Die Kosten sind für die realistische Nutzerzahl in zwölf Monaten gerechnet, nicht pro Person und Monat betrachtet. — Vollkosten im Jahr.</t>
  </si>
  <si>
    <t xml:space="preserve">Verbrauchsabhängige Bestandteile sind identifiziert und mit einer Obergrenze abgeschätzt. — Credits, Minuten, Nachrichten, Speicher.</t>
  </si>
  <si>
    <t xml:space="preserve">Einmalige Kosten für Einrichtung, Datenübernahme und Schulung sind beziffert. — Auch interne Arbeitszeit zählt.</t>
  </si>
  <si>
    <t xml:space="preserve">Preisänderungen und Kündigungsfristen sind bekannt. — Vertragslaufzeit und Verlängerungsregel.</t>
  </si>
  <si>
    <t xml:space="preserve">Anbieterabhängigkeit</t>
  </si>
  <si>
    <t xml:space="preserve">Der Anbieter ist wirtschaftlich und produktseitig einschätzbar. — Alter, Größe, Veröffentlichungsverlauf.</t>
  </si>
  <si>
    <t xml:space="preserve">Es gibt mindestens eine realistische Alternative für denselben Anwendungsfall. — Namentlich benannt.</t>
  </si>
  <si>
    <t xml:space="preserve">Zentrale Arbeitsergebnisse liegen nicht ausschließlich in diesem Tool. — Sonst wächst die Abhängigkeit mit jeder Woche.</t>
  </si>
  <si>
    <t xml:space="preserve">Preis- oder Funktionsänderungen der Vergangenheit sind geprüft. — Changelog und Preisarchiv.</t>
  </si>
  <si>
    <t xml:space="preserve">Einführung</t>
  </si>
  <si>
    <t xml:space="preserve">Es gibt eine verantwortliche Person für die Einführung. — Namentlich, nicht „das Team".</t>
  </si>
  <si>
    <t xml:space="preserve">Ein zeitlich begrenzter Pilot mit definiertem Ergebnis ist geplant. — Zwei bis vier Wochen, klarer Umfang.</t>
  </si>
  <si>
    <t xml:space="preserve">Der Schulungsaufwand ist abgeschätzt und eingeplant. — In Stunden, nicht in Absichtserklärungen.</t>
  </si>
  <si>
    <t xml:space="preserve">Bestehende Daten oder Inhalte lassen sich mit vertretbarem Aufwand übernehmen. — Importwege getestet.</t>
  </si>
  <si>
    <t xml:space="preserve">Support</t>
  </si>
  <si>
    <t xml:space="preserve">Die Supportwege und Reaktionszeiten des geplanten Tarifs sind bekannt. — Häufig nur E-Mail in kleinen Tarifen.</t>
  </si>
  <si>
    <t xml:space="preserve">Die Dokumentation ist vollständig genug, um typische Fragen selbst zu lösen. — Stichprobe mit zwei echten Fragen.</t>
  </si>
  <si>
    <t xml:space="preserve">Es gibt eine öffentliche Statusseite oder Störungskommunikation. — Zeigt, wie transparent der Anbieter arbeitet.</t>
  </si>
  <si>
    <t xml:space="preserve">Support in der Arbeitssprache ist verfügbar, sofern erforderlich. — Nur bewerten, wenn relevant.</t>
  </si>
  <si>
    <t xml:space="preserve">Risiken</t>
  </si>
  <si>
    <t xml:space="preserve">Die Folgen eines fehlerhaften Ergebnisses sind benannt und begrenzt. — Wer prüft, bevor etwas nach außen geht?</t>
  </si>
  <si>
    <t xml:space="preserve">Ein Ausfall des Tools ist überbrückbar. — Handlungsfähig ohne das Tool für einige Tage.</t>
  </si>
  <si>
    <t xml:space="preserve">Es ist geklärt, ob der Einsatz vertragliche Zusagen gegenüber Kunden berührt. — Vertraulichkeits- und Unterauftragsklauseln.</t>
  </si>
  <si>
    <t xml:space="preserve">Verantwortlichkeit für die Ergebnisprüfung ist schriftlich zugeordnet. — Kann eine KI-Richtlinie leisten.</t>
  </si>
  <si>
    <t xml:space="preserve">Exit und Export</t>
  </si>
  <si>
    <t xml:space="preserve">Ein Export aller eigenen Inhalte ist möglich und wurde einmal testweise durchgeführt. — Nicht nur die Existenz eines Export-Buttons prüfen.</t>
  </si>
  <si>
    <t xml:space="preserve">Das Exportformat ist ohne dieses Tool weiterverwendbar. — CSV, JSON oder ein offenes Dokumentformat.</t>
  </si>
  <si>
    <t xml:space="preserve">Es ist bekannt, was nach Vertragsende mit den Daten geschieht und wie lange sie abrufbar bleiben. — Frist steht in den Vertragsbedingungen.</t>
  </si>
  <si>
    <t xml:space="preserve">Eine Löschung der Daten kann verlangt und bestätigt werden. — Prozess und Ansprechstelle bekannt.</t>
  </si>
  <si>
    <t xml:space="preserve">Punkte erreicht</t>
  </si>
  <si>
    <t xml:space="preserve">Punkte möglich</t>
  </si>
  <si>
    <t xml:space="preserve">Erfüllungsgrad</t>
  </si>
  <si>
    <t xml:space="preserve">Offene K.-o.-Punkte</t>
  </si>
  <si>
    <t xml:space="preserve">Gewicht (selbst festlegen)</t>
  </si>
  <si>
    <t xml:space="preserve">Gewichteter Wert</t>
  </si>
  <si>
    <t xml:space="preserve">Gesamt</t>
  </si>
  <si>
    <t xml:space="preserve">Der gewichtete Gesamtwert liegt zwischen 0 und 1 und beruht ausschliesslich auf Ihren eigenen Antworten und Gewichten.</t>
  </si>
  <si>
    <t xml:space="preserve">Ein einziges gescheitertes K.-o.-Kriterium (Spalte E groesser als 0) wiegt schwerer als jeder Prozentwert.</t>
  </si>
  <si>
    <t xml:space="preserve">Position</t>
  </si>
  <si>
    <t xml:space="preserve">Wert</t>
  </si>
  <si>
    <t xml:space="preserve">Tarif</t>
  </si>
  <si>
    <t xml:space="preserve">Preis je Nutzer und Monat</t>
  </si>
  <si>
    <t xml:space="preserve">Anzahl Nutzer</t>
  </si>
  <si>
    <t xml:space="preserve">Weitere monatliche Kosten (Verbrauch, Add-ons)</t>
  </si>
  <si>
    <t xml:space="preserve">Einmalige Kosten (Einrichtung, Datenübernahme)</t>
  </si>
  <si>
    <t xml:space="preserve">Interne Arbeitszeit Einführung (Stunden)</t>
  </si>
  <si>
    <t xml:space="preserve">Interner Stundenkostensatz</t>
  </si>
  <si>
    <t xml:space="preserve">Laufende Kosten pro Monat</t>
  </si>
  <si>
    <t xml:space="preserve">Einführungskosten gesamt</t>
  </si>
  <si>
    <t xml:space="preserve">Kosten erste zwölf Monate</t>
  </si>
  <si>
    <t xml:space="preserve">Kündigungsfrist / Vertragslaufzeit</t>
  </si>
  <si>
    <t xml:space="preserve">Tool 1</t>
  </si>
  <si>
    <t xml:space="preserve">Tool 2</t>
  </si>
  <si>
    <t xml:space="preserve">Tool 3</t>
  </si>
  <si>
    <t xml:space="preserve">Tool 4</t>
  </si>
  <si>
    <t xml:space="preserve">Tragen Sie hier den Erfuellungsgrad je Bereich aus dem Blatt "Auswertung" der jeweiligen Tool-Datei ein.</t>
  </si>
  <si>
    <t xml:space="preserve">Ein Tool mit einem gescheiterten K.-o.-Kriterium gehoert nicht in den Vergleich, egal wie gut die Prozentwerte sind.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</si>
</sst>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\ %"/>
    <numFmt numFmtId="167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Calibri"/>
      <family val="2"/>
      <charset val="1"/>
    </font>
    <font>
      <i val="true"/>
      <sz val="11"/>
      <color rgb="FF475569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1F5F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5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100.72"/>
  </cols>
  <sheetData>
    <row r="1" customFormat="false" ht="17.35" hidden="false" customHeight="false" outlineLevel="0" collapsed="false">
      <c r="A1" s="1" t="s">
        <v>0</v>
      </c>
    </row>
    <row r="2" customFormat="false" ht="16.4" hidden="false" customHeight="false" outlineLevel="0" collapsed="false">
      <c r="A2" s="2" t="s">
        <v>1</v>
      </c>
    </row>
    <row r="4" customFormat="false" ht="16.4" hidden="false" customHeight="false" outlineLevel="0" collapsed="false">
      <c r="A4" s="3" t="s">
        <v>2</v>
      </c>
    </row>
    <row r="5" customFormat="false" ht="31.3" hidden="false" customHeight="false" outlineLevel="0" collapsed="false">
      <c r="A5" s="4" t="s">
        <v>3</v>
      </c>
    </row>
    <row r="6" customFormat="false" ht="16.4" hidden="false" customHeight="false" outlineLevel="0" collapsed="false">
      <c r="A6" s="4" t="s">
        <v>4</v>
      </c>
    </row>
    <row r="7" customFormat="false" ht="46.25" hidden="false" customHeight="false" outlineLevel="0" collapsed="false">
      <c r="A7" s="4" t="s">
        <v>5</v>
      </c>
    </row>
    <row r="8" customFormat="false" ht="31.3" hidden="false" customHeight="false" outlineLevel="0" collapsed="false">
      <c r="A8" s="4" t="s">
        <v>6</v>
      </c>
    </row>
    <row r="9" customFormat="false" ht="16.4" hidden="false" customHeight="false" outlineLevel="0" collapsed="false">
      <c r="A9" s="4" t="s">
        <v>7</v>
      </c>
    </row>
    <row r="10" customFormat="false" ht="31.3" hidden="false" customHeight="false" outlineLevel="0" collapsed="false">
      <c r="A10" s="4" t="s">
        <v>8</v>
      </c>
    </row>
    <row r="12" customFormat="false" ht="16.4" hidden="false" customHeight="false" outlineLevel="0" collapsed="false">
      <c r="A12" s="3" t="s">
        <v>9</v>
      </c>
    </row>
    <row r="13" customFormat="false" ht="31.3" hidden="false" customHeight="false" outlineLevel="0" collapsed="false">
      <c r="A13" s="4" t="s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22.71"/>
    <col collapsed="false" customWidth="true" hidden="false" outlineLevel="0" max="2" min="2" style="0" width="62.71"/>
    <col collapsed="false" customWidth="true" hidden="false" outlineLevel="0" max="3" min="3" style="0" width="8.72"/>
    <col collapsed="false" customWidth="true" hidden="false" outlineLevel="0" max="4" min="4" style="0" width="14.71"/>
    <col collapsed="false" customWidth="true" hidden="false" outlineLevel="0" max="5" min="5" style="0" width="28.72"/>
    <col collapsed="false" customWidth="true" hidden="false" outlineLevel="0" max="6" min="6" style="0" width="30.71"/>
    <col collapsed="false" customWidth="true" hidden="false" outlineLevel="0" max="7" min="7" style="0" width="28.72"/>
    <col collapsed="false" customWidth="true" hidden="false" outlineLevel="0" max="8" min="8" style="0" width="18.71"/>
  </cols>
  <sheetData>
    <row r="1" customFormat="false" ht="16.4" hidden="false" customHeight="false" outlineLevel="0" collapsed="false">
      <c r="A1" s="3" t="s">
        <v>11</v>
      </c>
      <c r="B1" s="3" t="s">
        <v>12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</row>
    <row r="2" customFormat="false" ht="46.25" hidden="false" customHeight="false" outlineLevel="0" collapsed="false">
      <c r="A2" s="5" t="s">
        <v>19</v>
      </c>
      <c r="B2" s="4" t="s">
        <v>20</v>
      </c>
      <c r="C2" s="5" t="s">
        <v>21</v>
      </c>
      <c r="D2" s="6"/>
      <c r="E2" s="4"/>
      <c r="F2" s="4"/>
      <c r="G2" s="4"/>
      <c r="H2" s="4"/>
    </row>
    <row r="3" customFormat="false" ht="31.3" hidden="false" customHeight="false" outlineLevel="0" collapsed="false">
      <c r="A3" s="5" t="s">
        <v>19</v>
      </c>
      <c r="B3" s="4" t="s">
        <v>22</v>
      </c>
      <c r="C3" s="5"/>
      <c r="D3" s="6"/>
      <c r="E3" s="4"/>
      <c r="F3" s="4"/>
      <c r="G3" s="4"/>
      <c r="H3" s="4"/>
    </row>
    <row r="4" customFormat="false" ht="31.3" hidden="false" customHeight="false" outlineLevel="0" collapsed="false">
      <c r="A4" s="5" t="s">
        <v>19</v>
      </c>
      <c r="B4" s="4" t="s">
        <v>23</v>
      </c>
      <c r="C4" s="5"/>
      <c r="D4" s="6"/>
      <c r="E4" s="4"/>
      <c r="F4" s="4"/>
      <c r="G4" s="4"/>
      <c r="H4" s="4"/>
    </row>
    <row r="5" customFormat="false" ht="31.3" hidden="false" customHeight="false" outlineLevel="0" collapsed="false">
      <c r="A5" s="5" t="s">
        <v>19</v>
      </c>
      <c r="B5" s="4" t="s">
        <v>24</v>
      </c>
      <c r="C5" s="5"/>
      <c r="D5" s="6"/>
      <c r="E5" s="4"/>
      <c r="F5" s="4"/>
      <c r="G5" s="4"/>
      <c r="H5" s="4"/>
    </row>
    <row r="6" customFormat="false" ht="31.3" hidden="false" customHeight="false" outlineLevel="0" collapsed="false">
      <c r="A6" s="5" t="s">
        <v>25</v>
      </c>
      <c r="B6" s="4" t="s">
        <v>26</v>
      </c>
      <c r="C6" s="5" t="s">
        <v>21</v>
      </c>
      <c r="D6" s="6"/>
      <c r="E6" s="4"/>
      <c r="F6" s="4"/>
      <c r="G6" s="4"/>
      <c r="H6" s="4"/>
    </row>
    <row r="7" customFormat="false" ht="31.3" hidden="false" customHeight="false" outlineLevel="0" collapsed="false">
      <c r="A7" s="5" t="s">
        <v>25</v>
      </c>
      <c r="B7" s="4" t="s">
        <v>27</v>
      </c>
      <c r="C7" s="5"/>
      <c r="D7" s="6"/>
      <c r="E7" s="4"/>
      <c r="F7" s="4"/>
      <c r="G7" s="4"/>
      <c r="H7" s="4"/>
    </row>
    <row r="8" customFormat="false" ht="31.3" hidden="false" customHeight="false" outlineLevel="0" collapsed="false">
      <c r="A8" s="5" t="s">
        <v>25</v>
      </c>
      <c r="B8" s="4" t="s">
        <v>28</v>
      </c>
      <c r="C8" s="5"/>
      <c r="D8" s="6"/>
      <c r="E8" s="4"/>
      <c r="F8" s="4"/>
      <c r="G8" s="4"/>
      <c r="H8" s="4"/>
    </row>
    <row r="9" customFormat="false" ht="31.3" hidden="false" customHeight="false" outlineLevel="0" collapsed="false">
      <c r="A9" s="5" t="s">
        <v>25</v>
      </c>
      <c r="B9" s="4" t="s">
        <v>29</v>
      </c>
      <c r="C9" s="5"/>
      <c r="D9" s="6"/>
      <c r="E9" s="4"/>
      <c r="F9" s="4"/>
      <c r="G9" s="4"/>
      <c r="H9" s="4"/>
    </row>
    <row r="10" customFormat="false" ht="31.3" hidden="false" customHeight="false" outlineLevel="0" collapsed="false">
      <c r="A10" s="5" t="s">
        <v>30</v>
      </c>
      <c r="B10" s="4" t="s">
        <v>31</v>
      </c>
      <c r="C10" s="5"/>
      <c r="D10" s="6"/>
      <c r="E10" s="4"/>
      <c r="F10" s="4"/>
      <c r="G10" s="4"/>
      <c r="H10" s="4"/>
    </row>
    <row r="11" customFormat="false" ht="31.3" hidden="false" customHeight="false" outlineLevel="0" collapsed="false">
      <c r="A11" s="5" t="s">
        <v>30</v>
      </c>
      <c r="B11" s="4" t="s">
        <v>32</v>
      </c>
      <c r="C11" s="5"/>
      <c r="D11" s="6"/>
      <c r="E11" s="4"/>
      <c r="F11" s="4"/>
      <c r="G11" s="4"/>
      <c r="H11" s="4"/>
    </row>
    <row r="12" customFormat="false" ht="31.3" hidden="false" customHeight="false" outlineLevel="0" collapsed="false">
      <c r="A12" s="5" t="s">
        <v>30</v>
      </c>
      <c r="B12" s="4" t="s">
        <v>33</v>
      </c>
      <c r="C12" s="5"/>
      <c r="D12" s="6"/>
      <c r="E12" s="4"/>
      <c r="F12" s="4"/>
      <c r="G12" s="4"/>
      <c r="H12" s="4"/>
    </row>
    <row r="13" customFormat="false" ht="31.3" hidden="false" customHeight="false" outlineLevel="0" collapsed="false">
      <c r="A13" s="5" t="s">
        <v>30</v>
      </c>
      <c r="B13" s="4" t="s">
        <v>34</v>
      </c>
      <c r="C13" s="5"/>
      <c r="D13" s="6"/>
      <c r="E13" s="4"/>
      <c r="F13" s="4"/>
      <c r="G13" s="4"/>
      <c r="H13" s="4"/>
    </row>
    <row r="14" customFormat="false" ht="46.25" hidden="false" customHeight="false" outlineLevel="0" collapsed="false">
      <c r="A14" s="5" t="s">
        <v>35</v>
      </c>
      <c r="B14" s="4" t="s">
        <v>36</v>
      </c>
      <c r="C14" s="5"/>
      <c r="D14" s="6"/>
      <c r="E14" s="4"/>
      <c r="F14" s="4"/>
      <c r="G14" s="4"/>
      <c r="H14" s="4"/>
    </row>
    <row r="15" customFormat="false" ht="31.3" hidden="false" customHeight="false" outlineLevel="0" collapsed="false">
      <c r="A15" s="5" t="s">
        <v>35</v>
      </c>
      <c r="B15" s="4" t="s">
        <v>37</v>
      </c>
      <c r="C15" s="5"/>
      <c r="D15" s="6"/>
      <c r="E15" s="4"/>
      <c r="F15" s="4"/>
      <c r="G15" s="4"/>
      <c r="H15" s="4"/>
    </row>
    <row r="16" customFormat="false" ht="31.3" hidden="false" customHeight="false" outlineLevel="0" collapsed="false">
      <c r="A16" s="5" t="s">
        <v>35</v>
      </c>
      <c r="B16" s="4" t="s">
        <v>38</v>
      </c>
      <c r="C16" s="5"/>
      <c r="D16" s="6"/>
      <c r="E16" s="4"/>
      <c r="F16" s="4"/>
      <c r="G16" s="4"/>
      <c r="H16" s="4"/>
    </row>
    <row r="17" customFormat="false" ht="31.3" hidden="false" customHeight="false" outlineLevel="0" collapsed="false">
      <c r="A17" s="5" t="s">
        <v>35</v>
      </c>
      <c r="B17" s="4" t="s">
        <v>39</v>
      </c>
      <c r="C17" s="5"/>
      <c r="D17" s="6"/>
      <c r="E17" s="4"/>
      <c r="F17" s="4"/>
      <c r="G17" s="4"/>
      <c r="H17" s="4"/>
    </row>
    <row r="18" customFormat="false" ht="46.25" hidden="false" customHeight="false" outlineLevel="0" collapsed="false">
      <c r="A18" s="5" t="s">
        <v>40</v>
      </c>
      <c r="B18" s="4" t="s">
        <v>41</v>
      </c>
      <c r="C18" s="5" t="s">
        <v>21</v>
      </c>
      <c r="D18" s="6"/>
      <c r="E18" s="4"/>
      <c r="F18" s="4"/>
      <c r="G18" s="4"/>
      <c r="H18" s="4"/>
    </row>
    <row r="19" customFormat="false" ht="31.3" hidden="false" customHeight="false" outlineLevel="0" collapsed="false">
      <c r="A19" s="5" t="s">
        <v>40</v>
      </c>
      <c r="B19" s="4" t="s">
        <v>42</v>
      </c>
      <c r="C19" s="5" t="s">
        <v>21</v>
      </c>
      <c r="D19" s="6"/>
      <c r="E19" s="4"/>
      <c r="F19" s="4"/>
      <c r="G19" s="4"/>
      <c r="H19" s="4"/>
    </row>
    <row r="20" customFormat="false" ht="46.25" hidden="false" customHeight="false" outlineLevel="0" collapsed="false">
      <c r="A20" s="5" t="s">
        <v>40</v>
      </c>
      <c r="B20" s="4" t="s">
        <v>43</v>
      </c>
      <c r="C20" s="5" t="s">
        <v>21</v>
      </c>
      <c r="D20" s="6"/>
      <c r="E20" s="4"/>
      <c r="F20" s="4"/>
      <c r="G20" s="4"/>
      <c r="H20" s="4"/>
    </row>
    <row r="21" customFormat="false" ht="31.3" hidden="false" customHeight="false" outlineLevel="0" collapsed="false">
      <c r="A21" s="5" t="s">
        <v>40</v>
      </c>
      <c r="B21" s="4" t="s">
        <v>44</v>
      </c>
      <c r="C21" s="5"/>
      <c r="D21" s="6"/>
      <c r="E21" s="4"/>
      <c r="F21" s="4"/>
      <c r="G21" s="4"/>
      <c r="H21" s="4"/>
    </row>
    <row r="22" customFormat="false" ht="31.3" hidden="false" customHeight="false" outlineLevel="0" collapsed="false">
      <c r="A22" s="5" t="s">
        <v>40</v>
      </c>
      <c r="B22" s="4" t="s">
        <v>45</v>
      </c>
      <c r="C22" s="5"/>
      <c r="D22" s="6"/>
      <c r="E22" s="4"/>
      <c r="F22" s="4"/>
      <c r="G22" s="4"/>
      <c r="H22" s="4"/>
    </row>
    <row r="23" customFormat="false" ht="31.3" hidden="false" customHeight="false" outlineLevel="0" collapsed="false">
      <c r="A23" s="5" t="s">
        <v>46</v>
      </c>
      <c r="B23" s="4" t="s">
        <v>47</v>
      </c>
      <c r="C23" s="5"/>
      <c r="D23" s="6"/>
      <c r="E23" s="4"/>
      <c r="F23" s="4"/>
      <c r="G23" s="4"/>
      <c r="H23" s="4"/>
    </row>
    <row r="24" customFormat="false" ht="31.3" hidden="false" customHeight="false" outlineLevel="0" collapsed="false">
      <c r="A24" s="5" t="s">
        <v>46</v>
      </c>
      <c r="B24" s="4" t="s">
        <v>48</v>
      </c>
      <c r="C24" s="5" t="s">
        <v>21</v>
      </c>
      <c r="D24" s="6"/>
      <c r="E24" s="4"/>
      <c r="F24" s="4"/>
      <c r="G24" s="4"/>
      <c r="H24" s="4"/>
    </row>
    <row r="25" customFormat="false" ht="46.25" hidden="false" customHeight="false" outlineLevel="0" collapsed="false">
      <c r="A25" s="5" t="s">
        <v>46</v>
      </c>
      <c r="B25" s="4" t="s">
        <v>49</v>
      </c>
      <c r="C25" s="5"/>
      <c r="D25" s="6"/>
      <c r="E25" s="4"/>
      <c r="F25" s="4"/>
      <c r="G25" s="4"/>
      <c r="H25" s="4"/>
    </row>
    <row r="26" customFormat="false" ht="31.3" hidden="false" customHeight="false" outlineLevel="0" collapsed="false">
      <c r="A26" s="5" t="s">
        <v>46</v>
      </c>
      <c r="B26" s="4" t="s">
        <v>50</v>
      </c>
      <c r="C26" s="5"/>
      <c r="D26" s="6"/>
      <c r="E26" s="4"/>
      <c r="F26" s="4"/>
      <c r="G26" s="4"/>
      <c r="H26" s="4"/>
    </row>
    <row r="27" customFormat="false" ht="46.25" hidden="false" customHeight="false" outlineLevel="0" collapsed="false">
      <c r="A27" s="5" t="s">
        <v>51</v>
      </c>
      <c r="B27" s="4" t="s">
        <v>52</v>
      </c>
      <c r="C27" s="5"/>
      <c r="D27" s="6"/>
      <c r="E27" s="4"/>
      <c r="F27" s="4"/>
      <c r="G27" s="4"/>
      <c r="H27" s="4"/>
    </row>
    <row r="28" customFormat="false" ht="31.3" hidden="false" customHeight="false" outlineLevel="0" collapsed="false">
      <c r="A28" s="5" t="s">
        <v>51</v>
      </c>
      <c r="B28" s="4" t="s">
        <v>53</v>
      </c>
      <c r="C28" s="5"/>
      <c r="D28" s="6"/>
      <c r="E28" s="4"/>
      <c r="F28" s="4"/>
      <c r="G28" s="4"/>
      <c r="H28" s="4"/>
    </row>
    <row r="29" customFormat="false" ht="31.3" hidden="false" customHeight="false" outlineLevel="0" collapsed="false">
      <c r="A29" s="5" t="s">
        <v>51</v>
      </c>
      <c r="B29" s="4" t="s">
        <v>54</v>
      </c>
      <c r="C29" s="5"/>
      <c r="D29" s="6"/>
      <c r="E29" s="4"/>
      <c r="F29" s="4"/>
      <c r="G29" s="4"/>
      <c r="H29" s="4"/>
    </row>
    <row r="30" customFormat="false" ht="31.3" hidden="false" customHeight="false" outlineLevel="0" collapsed="false">
      <c r="A30" s="5" t="s">
        <v>51</v>
      </c>
      <c r="B30" s="4" t="s">
        <v>55</v>
      </c>
      <c r="C30" s="5"/>
      <c r="D30" s="6"/>
      <c r="E30" s="4"/>
      <c r="F30" s="4"/>
      <c r="G30" s="4"/>
      <c r="H30" s="4"/>
    </row>
    <row r="31" customFormat="false" ht="31.3" hidden="false" customHeight="false" outlineLevel="0" collapsed="false">
      <c r="A31" s="5" t="s">
        <v>56</v>
      </c>
      <c r="B31" s="4" t="s">
        <v>57</v>
      </c>
      <c r="C31" s="5"/>
      <c r="D31" s="6"/>
      <c r="E31" s="4"/>
      <c r="F31" s="4"/>
      <c r="G31" s="4"/>
      <c r="H31" s="4"/>
    </row>
    <row r="32" customFormat="false" ht="31.3" hidden="false" customHeight="false" outlineLevel="0" collapsed="false">
      <c r="A32" s="5" t="s">
        <v>56</v>
      </c>
      <c r="B32" s="4" t="s">
        <v>58</v>
      </c>
      <c r="C32" s="5"/>
      <c r="D32" s="6"/>
      <c r="E32" s="4"/>
      <c r="F32" s="4"/>
      <c r="G32" s="4"/>
      <c r="H32" s="4"/>
    </row>
    <row r="33" customFormat="false" ht="31.3" hidden="false" customHeight="false" outlineLevel="0" collapsed="false">
      <c r="A33" s="5" t="s">
        <v>56</v>
      </c>
      <c r="B33" s="4" t="s">
        <v>59</v>
      </c>
      <c r="C33" s="5"/>
      <c r="D33" s="6"/>
      <c r="E33" s="4"/>
      <c r="F33" s="4"/>
      <c r="G33" s="4"/>
      <c r="H33" s="4"/>
    </row>
    <row r="34" customFormat="false" ht="31.3" hidden="false" customHeight="false" outlineLevel="0" collapsed="false">
      <c r="A34" s="5" t="s">
        <v>56</v>
      </c>
      <c r="B34" s="4" t="s">
        <v>60</v>
      </c>
      <c r="C34" s="5"/>
      <c r="D34" s="6"/>
      <c r="E34" s="4"/>
      <c r="F34" s="4"/>
      <c r="G34" s="4"/>
      <c r="H34" s="4"/>
    </row>
    <row r="35" customFormat="false" ht="31.3" hidden="false" customHeight="false" outlineLevel="0" collapsed="false">
      <c r="A35" s="5" t="s">
        <v>61</v>
      </c>
      <c r="B35" s="4" t="s">
        <v>62</v>
      </c>
      <c r="C35" s="5" t="s">
        <v>21</v>
      </c>
      <c r="D35" s="6"/>
      <c r="E35" s="4"/>
      <c r="F35" s="4"/>
      <c r="G35" s="4"/>
      <c r="H35" s="4"/>
    </row>
    <row r="36" customFormat="false" ht="31.3" hidden="false" customHeight="false" outlineLevel="0" collapsed="false">
      <c r="A36" s="5" t="s">
        <v>61</v>
      </c>
      <c r="B36" s="4" t="s">
        <v>63</v>
      </c>
      <c r="C36" s="5"/>
      <c r="D36" s="6"/>
      <c r="E36" s="4"/>
      <c r="F36" s="4"/>
      <c r="G36" s="4"/>
      <c r="H36" s="4"/>
    </row>
    <row r="37" customFormat="false" ht="31.3" hidden="false" customHeight="false" outlineLevel="0" collapsed="false">
      <c r="A37" s="5" t="s">
        <v>61</v>
      </c>
      <c r="B37" s="4" t="s">
        <v>64</v>
      </c>
      <c r="C37" s="5"/>
      <c r="D37" s="6"/>
      <c r="E37" s="4"/>
      <c r="F37" s="4"/>
      <c r="G37" s="4"/>
      <c r="H37" s="4"/>
    </row>
    <row r="38" customFormat="false" ht="31.3" hidden="false" customHeight="false" outlineLevel="0" collapsed="false">
      <c r="A38" s="5" t="s">
        <v>61</v>
      </c>
      <c r="B38" s="4" t="s">
        <v>65</v>
      </c>
      <c r="C38" s="5"/>
      <c r="D38" s="6"/>
      <c r="E38" s="4"/>
      <c r="F38" s="4"/>
      <c r="G38" s="4"/>
      <c r="H38" s="4"/>
    </row>
    <row r="39" customFormat="false" ht="31.3" hidden="false" customHeight="false" outlineLevel="0" collapsed="false">
      <c r="A39" s="5" t="s">
        <v>66</v>
      </c>
      <c r="B39" s="4" t="s">
        <v>67</v>
      </c>
      <c r="C39" s="5"/>
      <c r="D39" s="6"/>
      <c r="E39" s="4"/>
      <c r="F39" s="4"/>
      <c r="G39" s="4"/>
      <c r="H39" s="4"/>
    </row>
    <row r="40" customFormat="false" ht="31.3" hidden="false" customHeight="false" outlineLevel="0" collapsed="false">
      <c r="A40" s="5" t="s">
        <v>66</v>
      </c>
      <c r="B40" s="4" t="s">
        <v>68</v>
      </c>
      <c r="C40" s="5"/>
      <c r="D40" s="6"/>
      <c r="E40" s="4"/>
      <c r="F40" s="4"/>
      <c r="G40" s="4"/>
      <c r="H40" s="4"/>
    </row>
    <row r="41" customFormat="false" ht="31.3" hidden="false" customHeight="false" outlineLevel="0" collapsed="false">
      <c r="A41" s="5" t="s">
        <v>66</v>
      </c>
      <c r="B41" s="4" t="s">
        <v>69</v>
      </c>
      <c r="C41" s="5"/>
      <c r="D41" s="6"/>
      <c r="E41" s="4"/>
      <c r="F41" s="4"/>
      <c r="G41" s="4"/>
      <c r="H41" s="4"/>
    </row>
    <row r="42" customFormat="false" ht="31.3" hidden="false" customHeight="false" outlineLevel="0" collapsed="false">
      <c r="A42" s="5" t="s">
        <v>66</v>
      </c>
      <c r="B42" s="4" t="s">
        <v>70</v>
      </c>
      <c r="C42" s="5"/>
      <c r="D42" s="6"/>
      <c r="E42" s="4"/>
      <c r="F42" s="4"/>
      <c r="G42" s="4"/>
      <c r="H42" s="4"/>
    </row>
    <row r="43" customFormat="false" ht="31.3" hidden="false" customHeight="false" outlineLevel="0" collapsed="false">
      <c r="A43" s="5" t="s">
        <v>71</v>
      </c>
      <c r="B43" s="4" t="s">
        <v>72</v>
      </c>
      <c r="C43" s="5"/>
      <c r="D43" s="6"/>
      <c r="E43" s="4"/>
      <c r="F43" s="4"/>
      <c r="G43" s="4"/>
      <c r="H43" s="4"/>
    </row>
    <row r="44" customFormat="false" ht="31.3" hidden="false" customHeight="false" outlineLevel="0" collapsed="false">
      <c r="A44" s="5" t="s">
        <v>71</v>
      </c>
      <c r="B44" s="4" t="s">
        <v>73</v>
      </c>
      <c r="C44" s="5"/>
      <c r="D44" s="6"/>
      <c r="E44" s="4"/>
      <c r="F44" s="4"/>
      <c r="G44" s="4"/>
      <c r="H44" s="4"/>
    </row>
    <row r="45" customFormat="false" ht="31.3" hidden="false" customHeight="false" outlineLevel="0" collapsed="false">
      <c r="A45" s="5" t="s">
        <v>71</v>
      </c>
      <c r="B45" s="4" t="s">
        <v>74</v>
      </c>
      <c r="C45" s="5"/>
      <c r="D45" s="6"/>
      <c r="E45" s="4"/>
      <c r="F45" s="4"/>
      <c r="G45" s="4"/>
      <c r="H45" s="4"/>
    </row>
    <row r="46" customFormat="false" ht="31.3" hidden="false" customHeight="false" outlineLevel="0" collapsed="false">
      <c r="A46" s="5" t="s">
        <v>71</v>
      </c>
      <c r="B46" s="4" t="s">
        <v>75</v>
      </c>
      <c r="C46" s="5"/>
      <c r="D46" s="6"/>
      <c r="E46" s="4"/>
      <c r="F46" s="4"/>
      <c r="G46" s="4"/>
      <c r="H46" s="4"/>
    </row>
    <row r="47" customFormat="false" ht="31.3" hidden="false" customHeight="false" outlineLevel="0" collapsed="false">
      <c r="A47" s="5" t="s">
        <v>76</v>
      </c>
      <c r="B47" s="4" t="s">
        <v>77</v>
      </c>
      <c r="C47" s="5" t="s">
        <v>21</v>
      </c>
      <c r="D47" s="6"/>
      <c r="E47" s="4"/>
      <c r="F47" s="4"/>
      <c r="G47" s="4"/>
      <c r="H47" s="4"/>
    </row>
    <row r="48" customFormat="false" ht="31.3" hidden="false" customHeight="false" outlineLevel="0" collapsed="false">
      <c r="A48" s="5" t="s">
        <v>76</v>
      </c>
      <c r="B48" s="4" t="s">
        <v>78</v>
      </c>
      <c r="C48" s="5"/>
      <c r="D48" s="6"/>
      <c r="E48" s="4"/>
      <c r="F48" s="4"/>
      <c r="G48" s="4"/>
      <c r="H48" s="4"/>
    </row>
    <row r="49" customFormat="false" ht="31.3" hidden="false" customHeight="false" outlineLevel="0" collapsed="false">
      <c r="A49" s="5" t="s">
        <v>76</v>
      </c>
      <c r="B49" s="4" t="s">
        <v>79</v>
      </c>
      <c r="C49" s="5"/>
      <c r="D49" s="6"/>
      <c r="E49" s="4"/>
      <c r="F49" s="4"/>
      <c r="G49" s="4"/>
      <c r="H49" s="4"/>
    </row>
    <row r="50" customFormat="false" ht="31.3" hidden="false" customHeight="false" outlineLevel="0" collapsed="false">
      <c r="A50" s="5" t="s">
        <v>76</v>
      </c>
      <c r="B50" s="4" t="s">
        <v>80</v>
      </c>
      <c r="C50" s="5"/>
      <c r="D50" s="6"/>
      <c r="E50" s="4"/>
      <c r="F50" s="4"/>
      <c r="G50" s="4"/>
      <c r="H50" s="4"/>
    </row>
  </sheetData>
  <dataValidations count="1">
    <dataValidation allowBlank="true" errorStyle="stop" operator="between" prompt="0 = nicht erfuellt, 3 = stark. Leer = nicht relevant." promptTitle="Bewertung" showDropDown="false" showErrorMessage="true" showInputMessage="true" sqref="D2:D50" type="whole">
      <formula1>0</formula1>
      <formula2>3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7" min="2" style="0" width="20.72"/>
  </cols>
  <sheetData>
    <row r="1" customFormat="false" ht="31.3" hidden="false" customHeight="false" outlineLevel="0" collapsed="false">
      <c r="A1" s="3" t="s">
        <v>11</v>
      </c>
      <c r="B1" s="3" t="s">
        <v>81</v>
      </c>
      <c r="C1" s="3" t="s">
        <v>82</v>
      </c>
      <c r="D1" s="3" t="s">
        <v>83</v>
      </c>
      <c r="E1" s="3" t="s">
        <v>84</v>
      </c>
      <c r="F1" s="3" t="s">
        <v>85</v>
      </c>
      <c r="G1" s="3" t="s">
        <v>86</v>
      </c>
    </row>
    <row r="2" customFormat="false" ht="15" hidden="false" customHeight="false" outlineLevel="0" collapsed="false">
      <c r="A2" s="5" t="s">
        <v>19</v>
      </c>
      <c r="B2" s="6" t="n">
        <f aca="false">SUM(Bewertung!D2:D5)</f>
        <v>0</v>
      </c>
      <c r="C2" s="6" t="n">
        <f aca="false">COUNT(Bewertung!D2:D5)*3</f>
        <v>0</v>
      </c>
      <c r="D2" s="7" t="str">
        <f aca="false">IF(C2=0,"",B2/C2)</f>
        <v/>
      </c>
      <c r="E2" s="6" t="n">
        <f aca="false">COUNTIFS(Bewertung!C2:C5,"ja",Bewertung!D2:D5,0)</f>
        <v>0</v>
      </c>
      <c r="F2" s="6" t="n">
        <v>1</v>
      </c>
      <c r="G2" s="8" t="str">
        <f aca="false">IF(C2=0,"",B2/C2*F2)</f>
        <v/>
      </c>
    </row>
    <row r="3" customFormat="false" ht="15" hidden="false" customHeight="false" outlineLevel="0" collapsed="false">
      <c r="A3" s="5" t="s">
        <v>25</v>
      </c>
      <c r="B3" s="6" t="n">
        <f aca="false">SUM(Bewertung!D6:D9)</f>
        <v>0</v>
      </c>
      <c r="C3" s="6" t="n">
        <f aca="false">COUNT(Bewertung!D6:D9)*3</f>
        <v>0</v>
      </c>
      <c r="D3" s="7" t="str">
        <f aca="false">IF(C3=0,"",B3/C3)</f>
        <v/>
      </c>
      <c r="E3" s="6" t="n">
        <f aca="false">COUNTIFS(Bewertung!C6:C9,"ja",Bewertung!D6:D9,0)</f>
        <v>0</v>
      </c>
      <c r="F3" s="6" t="n">
        <v>1</v>
      </c>
      <c r="G3" s="8" t="str">
        <f aca="false">IF(C3=0,"",B3/C3*F3)</f>
        <v/>
      </c>
    </row>
    <row r="4" customFormat="false" ht="15" hidden="false" customHeight="false" outlineLevel="0" collapsed="false">
      <c r="A4" s="5" t="s">
        <v>30</v>
      </c>
      <c r="B4" s="6" t="n">
        <f aca="false">SUM(Bewertung!D10:D13)</f>
        <v>0</v>
      </c>
      <c r="C4" s="6" t="n">
        <f aca="false">COUNT(Bewertung!D10:D13)*3</f>
        <v>0</v>
      </c>
      <c r="D4" s="7" t="str">
        <f aca="false">IF(C4=0,"",B4/C4)</f>
        <v/>
      </c>
      <c r="E4" s="6" t="n">
        <f aca="false">COUNTIFS(Bewertung!C10:C13,"ja",Bewertung!D10:D13,0)</f>
        <v>0</v>
      </c>
      <c r="F4" s="6" t="n">
        <v>1</v>
      </c>
      <c r="G4" s="8" t="str">
        <f aca="false">IF(C4=0,"",B4/C4*F4)</f>
        <v/>
      </c>
    </row>
    <row r="5" customFormat="false" ht="15" hidden="false" customHeight="false" outlineLevel="0" collapsed="false">
      <c r="A5" s="5" t="s">
        <v>35</v>
      </c>
      <c r="B5" s="6" t="n">
        <f aca="false">SUM(Bewertung!D14:D17)</f>
        <v>0</v>
      </c>
      <c r="C5" s="6" t="n">
        <f aca="false">COUNT(Bewertung!D14:D17)*3</f>
        <v>0</v>
      </c>
      <c r="D5" s="7" t="str">
        <f aca="false">IF(C5=0,"",B5/C5)</f>
        <v/>
      </c>
      <c r="E5" s="6" t="n">
        <f aca="false">COUNTIFS(Bewertung!C14:C17,"ja",Bewertung!D14:D17,0)</f>
        <v>0</v>
      </c>
      <c r="F5" s="6" t="n">
        <v>1</v>
      </c>
      <c r="G5" s="8" t="str">
        <f aca="false">IF(C5=0,"",B5/C5*F5)</f>
        <v/>
      </c>
    </row>
    <row r="6" customFormat="false" ht="15" hidden="false" customHeight="false" outlineLevel="0" collapsed="false">
      <c r="A6" s="5" t="s">
        <v>40</v>
      </c>
      <c r="B6" s="6" t="n">
        <f aca="false">SUM(Bewertung!D18:D22)</f>
        <v>0</v>
      </c>
      <c r="C6" s="6" t="n">
        <f aca="false">COUNT(Bewertung!D18:D22)*3</f>
        <v>0</v>
      </c>
      <c r="D6" s="7" t="str">
        <f aca="false">IF(C6=0,"",B6/C6)</f>
        <v/>
      </c>
      <c r="E6" s="6" t="n">
        <f aca="false">COUNTIFS(Bewertung!C18:C22,"ja",Bewertung!D18:D22,0)</f>
        <v>0</v>
      </c>
      <c r="F6" s="6" t="n">
        <v>1</v>
      </c>
      <c r="G6" s="8" t="str">
        <f aca="false">IF(C6=0,"",B6/C6*F6)</f>
        <v/>
      </c>
    </row>
    <row r="7" customFormat="false" ht="15" hidden="false" customHeight="false" outlineLevel="0" collapsed="false">
      <c r="A7" s="5" t="s">
        <v>46</v>
      </c>
      <c r="B7" s="6" t="n">
        <f aca="false">SUM(Bewertung!D23:D26)</f>
        <v>0</v>
      </c>
      <c r="C7" s="6" t="n">
        <f aca="false">COUNT(Bewertung!D23:D26)*3</f>
        <v>0</v>
      </c>
      <c r="D7" s="7" t="str">
        <f aca="false">IF(C7=0,"",B7/C7)</f>
        <v/>
      </c>
      <c r="E7" s="6" t="n">
        <f aca="false">COUNTIFS(Bewertung!C23:C26,"ja",Bewertung!D23:D26,0)</f>
        <v>0</v>
      </c>
      <c r="F7" s="6" t="n">
        <v>1</v>
      </c>
      <c r="G7" s="8" t="str">
        <f aca="false">IF(C7=0,"",B7/C7*F7)</f>
        <v/>
      </c>
    </row>
    <row r="8" customFormat="false" ht="15" hidden="false" customHeight="false" outlineLevel="0" collapsed="false">
      <c r="A8" s="5" t="s">
        <v>51</v>
      </c>
      <c r="B8" s="6" t="n">
        <f aca="false">SUM(Bewertung!D27:D30)</f>
        <v>0</v>
      </c>
      <c r="C8" s="6" t="n">
        <f aca="false">COUNT(Bewertung!D27:D30)*3</f>
        <v>0</v>
      </c>
      <c r="D8" s="7" t="str">
        <f aca="false">IF(C8=0,"",B8/C8)</f>
        <v/>
      </c>
      <c r="E8" s="6" t="n">
        <f aca="false">COUNTIFS(Bewertung!C27:C30,"ja",Bewertung!D27:D30,0)</f>
        <v>0</v>
      </c>
      <c r="F8" s="6" t="n">
        <v>1</v>
      </c>
      <c r="G8" s="8" t="str">
        <f aca="false">IF(C8=0,"",B8/C8*F8)</f>
        <v/>
      </c>
    </row>
    <row r="9" customFormat="false" ht="15" hidden="false" customHeight="false" outlineLevel="0" collapsed="false">
      <c r="A9" s="5" t="s">
        <v>56</v>
      </c>
      <c r="B9" s="6" t="n">
        <f aca="false">SUM(Bewertung!D31:D34)</f>
        <v>0</v>
      </c>
      <c r="C9" s="6" t="n">
        <f aca="false">COUNT(Bewertung!D31:D34)*3</f>
        <v>0</v>
      </c>
      <c r="D9" s="7" t="str">
        <f aca="false">IF(C9=0,"",B9/C9)</f>
        <v/>
      </c>
      <c r="E9" s="6" t="n">
        <f aca="false">COUNTIFS(Bewertung!C31:C34,"ja",Bewertung!D31:D34,0)</f>
        <v>0</v>
      </c>
      <c r="F9" s="6" t="n">
        <v>1</v>
      </c>
      <c r="G9" s="8" t="str">
        <f aca="false">IF(C9=0,"",B9/C9*F9)</f>
        <v/>
      </c>
    </row>
    <row r="10" customFormat="false" ht="15" hidden="false" customHeight="false" outlineLevel="0" collapsed="false">
      <c r="A10" s="5" t="s">
        <v>61</v>
      </c>
      <c r="B10" s="6" t="n">
        <f aca="false">SUM(Bewertung!D35:D38)</f>
        <v>0</v>
      </c>
      <c r="C10" s="6" t="n">
        <f aca="false">COUNT(Bewertung!D35:D38)*3</f>
        <v>0</v>
      </c>
      <c r="D10" s="7" t="str">
        <f aca="false">IF(C10=0,"",B10/C10)</f>
        <v/>
      </c>
      <c r="E10" s="6" t="n">
        <f aca="false">COUNTIFS(Bewertung!C35:C38,"ja",Bewertung!D35:D38,0)</f>
        <v>0</v>
      </c>
      <c r="F10" s="6" t="n">
        <v>1</v>
      </c>
      <c r="G10" s="8" t="str">
        <f aca="false">IF(C10=0,"",B10/C10*F10)</f>
        <v/>
      </c>
    </row>
    <row r="11" customFormat="false" ht="15" hidden="false" customHeight="false" outlineLevel="0" collapsed="false">
      <c r="A11" s="5" t="s">
        <v>66</v>
      </c>
      <c r="B11" s="6" t="n">
        <f aca="false">SUM(Bewertung!D39:D42)</f>
        <v>0</v>
      </c>
      <c r="C11" s="6" t="n">
        <f aca="false">COUNT(Bewertung!D39:D42)*3</f>
        <v>0</v>
      </c>
      <c r="D11" s="7" t="str">
        <f aca="false">IF(C11=0,"",B11/C11)</f>
        <v/>
      </c>
      <c r="E11" s="6" t="n">
        <f aca="false">COUNTIFS(Bewertung!C39:C42,"ja",Bewertung!D39:D42,0)</f>
        <v>0</v>
      </c>
      <c r="F11" s="6" t="n">
        <v>1</v>
      </c>
      <c r="G11" s="8" t="str">
        <f aca="false">IF(C11=0,"",B11/C11*F11)</f>
        <v/>
      </c>
    </row>
    <row r="12" customFormat="false" ht="15" hidden="false" customHeight="false" outlineLevel="0" collapsed="false">
      <c r="A12" s="5" t="s">
        <v>71</v>
      </c>
      <c r="B12" s="6" t="n">
        <f aca="false">SUM(Bewertung!D43:D46)</f>
        <v>0</v>
      </c>
      <c r="C12" s="6" t="n">
        <f aca="false">COUNT(Bewertung!D43:D46)*3</f>
        <v>0</v>
      </c>
      <c r="D12" s="7" t="str">
        <f aca="false">IF(C12=0,"",B12/C12)</f>
        <v/>
      </c>
      <c r="E12" s="6" t="n">
        <f aca="false">COUNTIFS(Bewertung!C43:C46,"ja",Bewertung!D43:D46,0)</f>
        <v>0</v>
      </c>
      <c r="F12" s="6" t="n">
        <v>1</v>
      </c>
      <c r="G12" s="8" t="str">
        <f aca="false">IF(C12=0,"",B12/C12*F12)</f>
        <v/>
      </c>
    </row>
    <row r="13" customFormat="false" ht="15" hidden="false" customHeight="false" outlineLevel="0" collapsed="false">
      <c r="A13" s="5" t="s">
        <v>76</v>
      </c>
      <c r="B13" s="6" t="n">
        <f aca="false">SUM(Bewertung!D47:D50)</f>
        <v>0</v>
      </c>
      <c r="C13" s="6" t="n">
        <f aca="false">COUNT(Bewertung!D47:D50)*3</f>
        <v>0</v>
      </c>
      <c r="D13" s="7" t="str">
        <f aca="false">IF(C13=0,"",B13/C13)</f>
        <v/>
      </c>
      <c r="E13" s="6" t="n">
        <f aca="false">COUNTIFS(Bewertung!C47:C50,"ja",Bewertung!D47:D50,0)</f>
        <v>0</v>
      </c>
      <c r="F13" s="6" t="n">
        <v>1</v>
      </c>
      <c r="G13" s="8" t="str">
        <f aca="false">IF(C13=0,"",B13/C13*F13)</f>
        <v/>
      </c>
    </row>
    <row r="14" customFormat="false" ht="16.4" hidden="false" customHeight="false" outlineLevel="0" collapsed="false">
      <c r="A14" s="3" t="s">
        <v>87</v>
      </c>
      <c r="B14" s="6" t="n">
        <f aca="false">SUM(B2:B13)</f>
        <v>0</v>
      </c>
      <c r="C14" s="6" t="n">
        <f aca="false">SUM(C2:C13)</f>
        <v>0</v>
      </c>
      <c r="D14" s="7" t="str">
        <f aca="false">IF(C14=0,"",B14/C14)</f>
        <v/>
      </c>
      <c r="E14" s="6" t="n">
        <f aca="false">SUM(E2:E13)</f>
        <v>0</v>
      </c>
      <c r="F14" s="6" t="n">
        <f aca="false">SUM(F2:F13)</f>
        <v>12</v>
      </c>
      <c r="G14" s="8" t="n">
        <f aca="false">IF(F14=0,"",SUM(G2:G13)/F14)</f>
        <v>0</v>
      </c>
    </row>
    <row r="16" customFormat="false" ht="76.1" hidden="false" customHeight="false" outlineLevel="0" collapsed="false">
      <c r="A16" s="2" t="s">
        <v>88</v>
      </c>
    </row>
    <row r="17" customFormat="false" ht="61.15" hidden="false" customHeight="false" outlineLevel="0" collapsed="false">
      <c r="A17" s="2" t="s">
        <v>89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0.72"/>
    <col collapsed="false" customWidth="true" hidden="false" outlineLevel="0" max="2" min="2" style="0" width="22.71"/>
  </cols>
  <sheetData>
    <row r="1" customFormat="false" ht="16.4" hidden="false" customHeight="false" outlineLevel="0" collapsed="false">
      <c r="A1" s="3" t="s">
        <v>90</v>
      </c>
      <c r="B1" s="3" t="s">
        <v>91</v>
      </c>
    </row>
    <row r="2" customFormat="false" ht="15" hidden="false" customHeight="false" outlineLevel="0" collapsed="false">
      <c r="A2" s="5" t="s">
        <v>92</v>
      </c>
      <c r="B2" s="5"/>
    </row>
    <row r="3" customFormat="false" ht="15" hidden="false" customHeight="false" outlineLevel="0" collapsed="false">
      <c r="A3" s="5" t="s">
        <v>93</v>
      </c>
      <c r="B3" s="5" t="n">
        <v>0</v>
      </c>
    </row>
    <row r="4" customFormat="false" ht="15" hidden="false" customHeight="false" outlineLevel="0" collapsed="false">
      <c r="A4" s="5" t="s">
        <v>94</v>
      </c>
      <c r="B4" s="5" t="n">
        <v>0</v>
      </c>
    </row>
    <row r="5" customFormat="false" ht="15" hidden="false" customHeight="false" outlineLevel="0" collapsed="false">
      <c r="A5" s="5" t="s">
        <v>95</v>
      </c>
      <c r="B5" s="5" t="n">
        <v>0</v>
      </c>
    </row>
    <row r="6" customFormat="false" ht="15" hidden="false" customHeight="false" outlineLevel="0" collapsed="false">
      <c r="A6" s="5" t="s">
        <v>96</v>
      </c>
      <c r="B6" s="5" t="n">
        <v>0</v>
      </c>
    </row>
    <row r="7" customFormat="false" ht="15" hidden="false" customHeight="false" outlineLevel="0" collapsed="false">
      <c r="A7" s="5" t="s">
        <v>97</v>
      </c>
      <c r="B7" s="5" t="n">
        <v>0</v>
      </c>
    </row>
    <row r="8" customFormat="false" ht="15" hidden="false" customHeight="false" outlineLevel="0" collapsed="false">
      <c r="A8" s="5" t="s">
        <v>98</v>
      </c>
      <c r="B8" s="5" t="n">
        <v>0</v>
      </c>
    </row>
    <row r="10" customFormat="false" ht="16.4" hidden="false" customHeight="false" outlineLevel="0" collapsed="false">
      <c r="A10" s="3" t="s">
        <v>99</v>
      </c>
      <c r="B10" s="8" t="n">
        <f aca="false">B3*B4+B5</f>
        <v>0</v>
      </c>
    </row>
    <row r="11" customFormat="false" ht="16.4" hidden="false" customHeight="false" outlineLevel="0" collapsed="false">
      <c r="A11" s="3" t="s">
        <v>100</v>
      </c>
      <c r="B11" s="8" t="n">
        <f aca="false">B6+B7*B8</f>
        <v>0</v>
      </c>
    </row>
    <row r="12" customFormat="false" ht="16.4" hidden="false" customHeight="false" outlineLevel="0" collapsed="false">
      <c r="A12" s="3" t="s">
        <v>101</v>
      </c>
      <c r="B12" s="8" t="n">
        <f aca="false">B10*12+B11</f>
        <v>0</v>
      </c>
    </row>
    <row r="14" customFormat="false" ht="15" hidden="false" customHeight="false" outlineLevel="0" collapsed="false">
      <c r="A14" s="5" t="s">
        <v>102</v>
      </c>
      <c r="B14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26.71"/>
    <col collapsed="false" customWidth="true" hidden="false" outlineLevel="0" max="5" min="2" style="0" width="18.71"/>
  </cols>
  <sheetData>
    <row r="1" customFormat="false" ht="16.4" hidden="false" customHeight="false" outlineLevel="0" collapsed="false">
      <c r="A1" s="3" t="s">
        <v>11</v>
      </c>
      <c r="B1" s="3" t="s">
        <v>103</v>
      </c>
      <c r="C1" s="3" t="s">
        <v>104</v>
      </c>
      <c r="D1" s="3" t="s">
        <v>105</v>
      </c>
      <c r="E1" s="3" t="s">
        <v>106</v>
      </c>
    </row>
    <row r="2" customFormat="false" ht="15" hidden="false" customHeight="false" outlineLevel="0" collapsed="false">
      <c r="A2" s="5" t="s">
        <v>19</v>
      </c>
      <c r="B2" s="7"/>
      <c r="C2" s="7"/>
      <c r="D2" s="7"/>
      <c r="E2" s="7"/>
    </row>
    <row r="3" customFormat="false" ht="15" hidden="false" customHeight="false" outlineLevel="0" collapsed="false">
      <c r="A3" s="5" t="s">
        <v>25</v>
      </c>
      <c r="B3" s="7"/>
      <c r="C3" s="7"/>
      <c r="D3" s="7"/>
      <c r="E3" s="7"/>
    </row>
    <row r="4" customFormat="false" ht="15" hidden="false" customHeight="false" outlineLevel="0" collapsed="false">
      <c r="A4" s="5" t="s">
        <v>30</v>
      </c>
      <c r="B4" s="7"/>
      <c r="C4" s="7"/>
      <c r="D4" s="7"/>
      <c r="E4" s="7"/>
    </row>
    <row r="5" customFormat="false" ht="15" hidden="false" customHeight="false" outlineLevel="0" collapsed="false">
      <c r="A5" s="5" t="s">
        <v>35</v>
      </c>
      <c r="B5" s="7"/>
      <c r="C5" s="7"/>
      <c r="D5" s="7"/>
      <c r="E5" s="7"/>
    </row>
    <row r="6" customFormat="false" ht="15" hidden="false" customHeight="false" outlineLevel="0" collapsed="false">
      <c r="A6" s="5" t="s">
        <v>40</v>
      </c>
      <c r="B6" s="7"/>
      <c r="C6" s="7"/>
      <c r="D6" s="7"/>
      <c r="E6" s="7"/>
    </row>
    <row r="7" customFormat="false" ht="15" hidden="false" customHeight="false" outlineLevel="0" collapsed="false">
      <c r="A7" s="5" t="s">
        <v>46</v>
      </c>
      <c r="B7" s="7"/>
      <c r="C7" s="7"/>
      <c r="D7" s="7"/>
      <c r="E7" s="7"/>
    </row>
    <row r="8" customFormat="false" ht="15" hidden="false" customHeight="false" outlineLevel="0" collapsed="false">
      <c r="A8" s="5" t="s">
        <v>51</v>
      </c>
      <c r="B8" s="7"/>
      <c r="C8" s="7"/>
      <c r="D8" s="7"/>
      <c r="E8" s="7"/>
    </row>
    <row r="9" customFormat="false" ht="15" hidden="false" customHeight="false" outlineLevel="0" collapsed="false">
      <c r="A9" s="5" t="s">
        <v>56</v>
      </c>
      <c r="B9" s="7"/>
      <c r="C9" s="7"/>
      <c r="D9" s="7"/>
      <c r="E9" s="7"/>
    </row>
    <row r="10" customFormat="false" ht="15" hidden="false" customHeight="false" outlineLevel="0" collapsed="false">
      <c r="A10" s="5" t="s">
        <v>61</v>
      </c>
      <c r="B10" s="7"/>
      <c r="C10" s="7"/>
      <c r="D10" s="7"/>
      <c r="E10" s="7"/>
    </row>
    <row r="11" customFormat="false" ht="15" hidden="false" customHeight="false" outlineLevel="0" collapsed="false">
      <c r="A11" s="5" t="s">
        <v>66</v>
      </c>
      <c r="B11" s="7"/>
      <c r="C11" s="7"/>
      <c r="D11" s="7"/>
      <c r="E11" s="7"/>
    </row>
    <row r="12" customFormat="false" ht="15" hidden="false" customHeight="false" outlineLevel="0" collapsed="false">
      <c r="A12" s="5" t="s">
        <v>71</v>
      </c>
      <c r="B12" s="7"/>
      <c r="C12" s="7"/>
      <c r="D12" s="7"/>
      <c r="E12" s="7"/>
    </row>
    <row r="13" customFormat="false" ht="15" hidden="false" customHeight="false" outlineLevel="0" collapsed="false">
      <c r="A13" s="5" t="s">
        <v>76</v>
      </c>
      <c r="B13" s="7"/>
      <c r="C13" s="7"/>
      <c r="D13" s="7"/>
      <c r="E13" s="7"/>
    </row>
    <row r="15" customFormat="false" ht="61.15" hidden="false" customHeight="false" outlineLevel="0" collapsed="false">
      <c r="A15" s="2" t="s">
        <v>107</v>
      </c>
    </row>
    <row r="16" customFormat="false" ht="76.1" hidden="false" customHeight="false" outlineLevel="0" collapsed="false">
      <c r="A16" s="2" t="s">
        <v>108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2026-08-16T20:02:00Z</dcterms:created>
  <dc:creator/>
  <dc:description/>
  <dc:language>en-US</dc:language>
  <cp:lastModifiedBy/>
  <dcterms:modified xsi:type="dcterms:W3CDTF">2026-08-16T20:19:21Z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